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学年学业奖学金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<sst xmlns="http://schemas.openxmlformats.org/spreadsheetml/2006/main" count="33" uniqueCount="33">
  <si>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附件1：各学院研究生学年学业奖学金额度分配表</t>
  </si>
  <si>
    <t>序号</t>
  </si>
  <si>
    <t>学院</t>
  </si>
  <si>
    <t>2024级硕士
（研三）人数
2.5年制</t>
  </si>
  <si>
    <t>研三奖励金额（万元）
2.5年制</t>
  </si>
  <si>
    <t>2024级硕士
（研三）人数
3年制</t>
  </si>
  <si>
    <t>研三奖励金额（万元）
3年制</t>
  </si>
  <si>
    <t>2025级硕士
（研二）人数</t>
  </si>
  <si>
    <t>研二奖励金额（万元）</t>
  </si>
  <si>
    <t>2024、2025级
博士人数</t>
  </si>
  <si>
    <t>博士奖励金额（万元）</t>
  </si>
  <si>
    <t>学院研究生学年
学业奖学金总额（万元）</t>
  </si>
  <si>
    <t>管理学院</t>
  </si>
  <si>
    <t>旅游学院</t>
  </si>
  <si>
    <t>会计学院</t>
  </si>
  <si>
    <t>统计学院</t>
  </si>
  <si>
    <t>经济学院</t>
  </si>
  <si>
    <t>金融学院</t>
  </si>
  <si>
    <t>食品学院</t>
  </si>
  <si>
    <t>环境学院</t>
  </si>
  <si>
    <t>信电学院</t>
  </si>
  <si>
    <t>计算机学院</t>
  </si>
  <si>
    <t>管工学院</t>
  </si>
  <si>
    <t>法学院</t>
  </si>
  <si>
    <t>人文学院</t>
  </si>
  <si>
    <t>传播学院</t>
  </si>
  <si>
    <t>公管学院</t>
  </si>
  <si>
    <t>外语学院</t>
  </si>
  <si>
    <t>东语学院</t>
  </si>
  <si>
    <t>艺术学院</t>
  </si>
  <si>
    <t>马克思主义学院</t>
  </si>
  <si>
    <t>慈善学院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</si>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</sst>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 Regular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76" fontId="4" fillId="6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zoomScale="90" zoomScaleNormal="90" workbookViewId="0">
      <selection activeCell="A2" sqref="A2"/>
    </sheetView>
  </sheetViews>
  <sheetFormatPr defaultColWidth="25.9583333333333" defaultRowHeight="14.25"/>
  <cols>
    <col min="1" max="1" width="6.15833333333333" style="2" customWidth="1"/>
    <col min="2" max="2" width="18.1083333333333" style="2" customWidth="1"/>
    <col min="3" max="3" width="14.0416666666667" style="2" customWidth="1"/>
    <col min="4" max="4" width="20.275" style="2" customWidth="1"/>
    <col min="5" max="5" width="14.0416666666667" style="2" customWidth="1"/>
    <col min="6" max="6" width="20.275" style="2" customWidth="1"/>
    <col min="7" max="7" width="14.0416666666667" style="2" customWidth="1"/>
    <col min="8" max="8" width="20.275" style="2" customWidth="1"/>
    <col min="9" max="9" width="17.7916666666667" style="2" customWidth="1"/>
    <col min="10" max="10" width="20.1416666666667" style="2" customWidth="1"/>
    <col min="11" max="11" width="21.5083333333333" style="2" customWidth="1"/>
    <col min="12" max="16379" width="25.9583333333333" style="2" customWidth="1"/>
    <col min="16380" max="16384" width="25.9583333333333" style="2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5" spans="1:11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8" t="s">
        <v>10</v>
      </c>
      <c r="K2" s="9" t="s">
        <v>11</v>
      </c>
    </row>
    <row r="3" ht="24" customHeight="1" spans="1:11">
      <c r="A3" s="10">
        <v>1</v>
      </c>
      <c r="B3" s="10" t="s">
        <v>12</v>
      </c>
      <c r="C3" s="11">
        <v>160</v>
      </c>
      <c r="D3" s="11">
        <f t="shared" ref="D3:D22" si="0">C3*0.47</f>
        <v>75.2</v>
      </c>
      <c r="E3" s="12">
        <v>0</v>
      </c>
      <c r="F3" s="12">
        <f t="shared" ref="F3:F22" si="1">E3*0.94</f>
        <v>0</v>
      </c>
      <c r="G3" s="13">
        <v>157</v>
      </c>
      <c r="H3" s="13">
        <f t="shared" ref="H3:H22" si="2">G3*0.88</f>
        <v>138.16</v>
      </c>
      <c r="I3" s="14">
        <v>38</v>
      </c>
      <c r="J3" s="14">
        <f t="shared" ref="J3:J22" si="3">I3*1.28</f>
        <v>48.64</v>
      </c>
      <c r="K3" s="15">
        <f t="shared" ref="K3:K22" si="4">D3+F3+H3+J3</f>
        <v>262</v>
      </c>
    </row>
    <row r="4" ht="24" customHeight="1" spans="1:11">
      <c r="A4" s="10">
        <v>2</v>
      </c>
      <c r="B4" s="10" t="s">
        <v>13</v>
      </c>
      <c r="C4" s="11">
        <v>35</v>
      </c>
      <c r="D4" s="11">
        <f t="shared" si="0"/>
        <v>16.45</v>
      </c>
      <c r="E4" s="12">
        <v>0</v>
      </c>
      <c r="F4" s="12">
        <f t="shared" si="1"/>
        <v>0</v>
      </c>
      <c r="G4" s="13">
        <v>39</v>
      </c>
      <c r="H4" s="13">
        <f t="shared" si="2"/>
        <v>34.32</v>
      </c>
      <c r="I4" s="14">
        <v>10</v>
      </c>
      <c r="J4" s="14">
        <f t="shared" si="3"/>
        <v>12.8</v>
      </c>
      <c r="K4" s="15">
        <f t="shared" si="4"/>
        <v>63.57</v>
      </c>
    </row>
    <row r="5" ht="24" customHeight="1" spans="1:11">
      <c r="A5" s="10">
        <v>3</v>
      </c>
      <c r="B5" s="10" t="s">
        <v>14</v>
      </c>
      <c r="C5" s="11">
        <v>178</v>
      </c>
      <c r="D5" s="11">
        <f t="shared" si="0"/>
        <v>83.66</v>
      </c>
      <c r="E5" s="12">
        <v>0</v>
      </c>
      <c r="F5" s="12">
        <f t="shared" si="1"/>
        <v>0</v>
      </c>
      <c r="G5" s="13">
        <v>179</v>
      </c>
      <c r="H5" s="13">
        <f t="shared" si="2"/>
        <v>157.52</v>
      </c>
      <c r="I5" s="14">
        <v>12</v>
      </c>
      <c r="J5" s="14">
        <f t="shared" si="3"/>
        <v>15.36</v>
      </c>
      <c r="K5" s="15">
        <f t="shared" si="4"/>
        <v>256.54</v>
      </c>
    </row>
    <row r="6" ht="24" customHeight="1" spans="1:11">
      <c r="A6" s="10">
        <v>4</v>
      </c>
      <c r="B6" s="10" t="s">
        <v>15</v>
      </c>
      <c r="C6" s="11">
        <v>203</v>
      </c>
      <c r="D6" s="11">
        <f t="shared" si="0"/>
        <v>95.41</v>
      </c>
      <c r="E6" s="12">
        <v>0</v>
      </c>
      <c r="F6" s="12">
        <f t="shared" si="1"/>
        <v>0</v>
      </c>
      <c r="G6" s="13">
        <v>199</v>
      </c>
      <c r="H6" s="13">
        <f t="shared" si="2"/>
        <v>175.12</v>
      </c>
      <c r="I6" s="14">
        <v>86</v>
      </c>
      <c r="J6" s="14">
        <f t="shared" si="3"/>
        <v>110.08</v>
      </c>
      <c r="K6" s="15">
        <f t="shared" si="4"/>
        <v>380.61</v>
      </c>
    </row>
    <row r="7" ht="24" customHeight="1" spans="1:11">
      <c r="A7" s="10">
        <v>5</v>
      </c>
      <c r="B7" s="10" t="s">
        <v>16</v>
      </c>
      <c r="C7" s="11">
        <v>77</v>
      </c>
      <c r="D7" s="11">
        <f t="shared" si="0"/>
        <v>36.19</v>
      </c>
      <c r="E7" s="12">
        <v>0</v>
      </c>
      <c r="F7" s="12">
        <f t="shared" si="1"/>
        <v>0</v>
      </c>
      <c r="G7" s="13">
        <v>132</v>
      </c>
      <c r="H7" s="13">
        <f t="shared" si="2"/>
        <v>116.16</v>
      </c>
      <c r="I7" s="14">
        <v>26</v>
      </c>
      <c r="J7" s="14">
        <f t="shared" si="3"/>
        <v>33.28</v>
      </c>
      <c r="K7" s="15">
        <f t="shared" si="4"/>
        <v>185.63</v>
      </c>
    </row>
    <row r="8" ht="24" customHeight="1" spans="1:11">
      <c r="A8" s="10">
        <v>6</v>
      </c>
      <c r="B8" s="10" t="s">
        <v>17</v>
      </c>
      <c r="C8" s="11">
        <v>43</v>
      </c>
      <c r="D8" s="11">
        <f t="shared" si="0"/>
        <v>20.21</v>
      </c>
      <c r="E8" s="12">
        <v>0</v>
      </c>
      <c r="F8" s="12">
        <f t="shared" si="1"/>
        <v>0</v>
      </c>
      <c r="G8" s="13">
        <v>114</v>
      </c>
      <c r="H8" s="13">
        <f t="shared" si="2"/>
        <v>100.32</v>
      </c>
      <c r="I8" s="14">
        <v>8</v>
      </c>
      <c r="J8" s="14">
        <f t="shared" si="3"/>
        <v>10.24</v>
      </c>
      <c r="K8" s="15">
        <f t="shared" si="4"/>
        <v>130.77</v>
      </c>
    </row>
    <row r="9" ht="24" customHeight="1" spans="1:11">
      <c r="A9" s="10">
        <v>7</v>
      </c>
      <c r="B9" s="10" t="s">
        <v>18</v>
      </c>
      <c r="C9" s="11">
        <v>0</v>
      </c>
      <c r="D9" s="11">
        <f t="shared" si="0"/>
        <v>0</v>
      </c>
      <c r="E9" s="12">
        <v>168</v>
      </c>
      <c r="F9" s="12">
        <f t="shared" si="1"/>
        <v>157.92</v>
      </c>
      <c r="G9" s="13">
        <v>193</v>
      </c>
      <c r="H9" s="13">
        <f t="shared" si="2"/>
        <v>169.84</v>
      </c>
      <c r="I9" s="14">
        <v>40</v>
      </c>
      <c r="J9" s="14">
        <f t="shared" si="3"/>
        <v>51.2</v>
      </c>
      <c r="K9" s="15">
        <f t="shared" si="4"/>
        <v>378.96</v>
      </c>
    </row>
    <row r="10" ht="24" customHeight="1" spans="1:11">
      <c r="A10" s="10">
        <v>8</v>
      </c>
      <c r="B10" s="10" t="s">
        <v>19</v>
      </c>
      <c r="C10" s="11">
        <v>0</v>
      </c>
      <c r="D10" s="11">
        <f t="shared" si="0"/>
        <v>0</v>
      </c>
      <c r="E10" s="12">
        <v>83</v>
      </c>
      <c r="F10" s="12">
        <f t="shared" si="1"/>
        <v>78.02</v>
      </c>
      <c r="G10" s="13">
        <v>96</v>
      </c>
      <c r="H10" s="13">
        <f t="shared" si="2"/>
        <v>84.48</v>
      </c>
      <c r="I10" s="14">
        <v>0</v>
      </c>
      <c r="J10" s="14">
        <f t="shared" si="3"/>
        <v>0</v>
      </c>
      <c r="K10" s="15">
        <f t="shared" si="4"/>
        <v>162.5</v>
      </c>
    </row>
    <row r="11" ht="24" customHeight="1" spans="1:11">
      <c r="A11" s="10">
        <v>9</v>
      </c>
      <c r="B11" s="10" t="s">
        <v>20</v>
      </c>
      <c r="C11" s="11">
        <v>0</v>
      </c>
      <c r="D11" s="11">
        <f t="shared" si="0"/>
        <v>0</v>
      </c>
      <c r="E11" s="12">
        <v>128</v>
      </c>
      <c r="F11" s="12">
        <f t="shared" si="1"/>
        <v>120.32</v>
      </c>
      <c r="G11" s="13">
        <v>139</v>
      </c>
      <c r="H11" s="13">
        <f t="shared" si="2"/>
        <v>122.32</v>
      </c>
      <c r="I11" s="14">
        <v>0</v>
      </c>
      <c r="J11" s="14">
        <f t="shared" si="3"/>
        <v>0</v>
      </c>
      <c r="K11" s="15">
        <f t="shared" si="4"/>
        <v>242.64</v>
      </c>
    </row>
    <row r="12" ht="24" customHeight="1" spans="1:11">
      <c r="A12" s="10">
        <v>10</v>
      </c>
      <c r="B12" s="10" t="s">
        <v>21</v>
      </c>
      <c r="C12" s="11">
        <v>0</v>
      </c>
      <c r="D12" s="11">
        <f t="shared" si="0"/>
        <v>0</v>
      </c>
      <c r="E12" s="12">
        <v>123</v>
      </c>
      <c r="F12" s="12">
        <f t="shared" si="1"/>
        <v>115.62</v>
      </c>
      <c r="G12" s="13">
        <v>147</v>
      </c>
      <c r="H12" s="13">
        <f t="shared" si="2"/>
        <v>129.36</v>
      </c>
      <c r="I12" s="14">
        <v>8</v>
      </c>
      <c r="J12" s="14">
        <f t="shared" si="3"/>
        <v>10.24</v>
      </c>
      <c r="K12" s="15">
        <f t="shared" si="4"/>
        <v>255.22</v>
      </c>
    </row>
    <row r="13" ht="24" customHeight="1" spans="1:11">
      <c r="A13" s="10">
        <v>11</v>
      </c>
      <c r="B13" s="10" t="s">
        <v>22</v>
      </c>
      <c r="C13" s="11">
        <v>112</v>
      </c>
      <c r="D13" s="11">
        <f t="shared" si="0"/>
        <v>52.64</v>
      </c>
      <c r="E13" s="12">
        <v>0</v>
      </c>
      <c r="F13" s="12">
        <f t="shared" si="1"/>
        <v>0</v>
      </c>
      <c r="G13" s="13">
        <v>120</v>
      </c>
      <c r="H13" s="13">
        <f t="shared" si="2"/>
        <v>105.6</v>
      </c>
      <c r="I13" s="14">
        <v>0</v>
      </c>
      <c r="J13" s="14">
        <f t="shared" si="3"/>
        <v>0</v>
      </c>
      <c r="K13" s="15">
        <f t="shared" si="4"/>
        <v>158.24</v>
      </c>
    </row>
    <row r="14" ht="24" customHeight="1" spans="1:11">
      <c r="A14" s="10">
        <v>12</v>
      </c>
      <c r="B14" s="10" t="s">
        <v>23</v>
      </c>
      <c r="C14" s="11">
        <v>126</v>
      </c>
      <c r="D14" s="11">
        <f t="shared" si="0"/>
        <v>59.22</v>
      </c>
      <c r="E14" s="12">
        <v>58</v>
      </c>
      <c r="F14" s="12">
        <f t="shared" si="1"/>
        <v>54.52</v>
      </c>
      <c r="G14" s="13">
        <v>184</v>
      </c>
      <c r="H14" s="13">
        <f t="shared" si="2"/>
        <v>161.92</v>
      </c>
      <c r="I14" s="14">
        <v>19</v>
      </c>
      <c r="J14" s="14">
        <f t="shared" si="3"/>
        <v>24.32</v>
      </c>
      <c r="K14" s="15">
        <f t="shared" si="4"/>
        <v>299.98</v>
      </c>
    </row>
    <row r="15" ht="24" customHeight="1" spans="1:11">
      <c r="A15" s="10">
        <v>13</v>
      </c>
      <c r="B15" s="10" t="s">
        <v>24</v>
      </c>
      <c r="C15" s="11">
        <v>27</v>
      </c>
      <c r="D15" s="11">
        <f t="shared" si="0"/>
        <v>12.69</v>
      </c>
      <c r="E15" s="12">
        <v>0</v>
      </c>
      <c r="F15" s="12">
        <f t="shared" si="1"/>
        <v>0</v>
      </c>
      <c r="G15" s="13">
        <v>47</v>
      </c>
      <c r="H15" s="13">
        <f t="shared" si="2"/>
        <v>41.36</v>
      </c>
      <c r="I15" s="14">
        <v>0</v>
      </c>
      <c r="J15" s="14">
        <f t="shared" si="3"/>
        <v>0</v>
      </c>
      <c r="K15" s="15">
        <f t="shared" si="4"/>
        <v>54.05</v>
      </c>
    </row>
    <row r="16" ht="24" customHeight="1" spans="1:11">
      <c r="A16" s="10">
        <v>14</v>
      </c>
      <c r="B16" s="10" t="s">
        <v>25</v>
      </c>
      <c r="C16" s="11">
        <v>0</v>
      </c>
      <c r="D16" s="11">
        <f t="shared" si="0"/>
        <v>0</v>
      </c>
      <c r="E16" s="12">
        <v>0</v>
      </c>
      <c r="F16" s="12">
        <f t="shared" si="1"/>
        <v>0</v>
      </c>
      <c r="G16" s="13">
        <v>37</v>
      </c>
      <c r="H16" s="13">
        <f t="shared" si="2"/>
        <v>32.56</v>
      </c>
      <c r="I16" s="14">
        <v>0</v>
      </c>
      <c r="J16" s="14">
        <f t="shared" si="3"/>
        <v>0</v>
      </c>
      <c r="K16" s="15">
        <f t="shared" si="4"/>
        <v>32.56</v>
      </c>
    </row>
    <row r="17" ht="24" customHeight="1" spans="1:11">
      <c r="A17" s="10">
        <v>15</v>
      </c>
      <c r="B17" s="10" t="s">
        <v>26</v>
      </c>
      <c r="C17" s="11">
        <v>81</v>
      </c>
      <c r="D17" s="11">
        <f t="shared" si="0"/>
        <v>38.07</v>
      </c>
      <c r="E17" s="12">
        <v>0</v>
      </c>
      <c r="F17" s="12">
        <f t="shared" si="1"/>
        <v>0</v>
      </c>
      <c r="G17" s="13">
        <v>100</v>
      </c>
      <c r="H17" s="13">
        <f t="shared" si="2"/>
        <v>88</v>
      </c>
      <c r="I17" s="14">
        <v>6</v>
      </c>
      <c r="J17" s="14">
        <f t="shared" si="3"/>
        <v>7.68</v>
      </c>
      <c r="K17" s="15">
        <f t="shared" si="4"/>
        <v>133.75</v>
      </c>
    </row>
    <row r="18" ht="24" customHeight="1" spans="1:11">
      <c r="A18" s="10">
        <v>16</v>
      </c>
      <c r="B18" s="10" t="s">
        <v>27</v>
      </c>
      <c r="C18" s="11">
        <v>138</v>
      </c>
      <c r="D18" s="11">
        <f t="shared" si="0"/>
        <v>64.86</v>
      </c>
      <c r="E18" s="12">
        <v>0</v>
      </c>
      <c r="F18" s="12">
        <f t="shared" si="1"/>
        <v>0</v>
      </c>
      <c r="G18" s="13">
        <v>141</v>
      </c>
      <c r="H18" s="13">
        <f t="shared" si="2"/>
        <v>124.08</v>
      </c>
      <c r="I18" s="14">
        <v>24</v>
      </c>
      <c r="J18" s="14">
        <f t="shared" si="3"/>
        <v>30.72</v>
      </c>
      <c r="K18" s="15">
        <f t="shared" si="4"/>
        <v>219.66</v>
      </c>
    </row>
    <row r="19" ht="24" customHeight="1" spans="1:11">
      <c r="A19" s="10">
        <v>17</v>
      </c>
      <c r="B19" s="10" t="s">
        <v>28</v>
      </c>
      <c r="C19" s="11">
        <v>69</v>
      </c>
      <c r="D19" s="11">
        <f t="shared" si="0"/>
        <v>32.43</v>
      </c>
      <c r="E19" s="12">
        <v>0</v>
      </c>
      <c r="F19" s="12">
        <f t="shared" si="1"/>
        <v>0</v>
      </c>
      <c r="G19" s="13">
        <v>76</v>
      </c>
      <c r="H19" s="13">
        <f t="shared" si="2"/>
        <v>66.88</v>
      </c>
      <c r="I19" s="14">
        <v>0</v>
      </c>
      <c r="J19" s="14">
        <f t="shared" si="3"/>
        <v>0</v>
      </c>
      <c r="K19" s="15">
        <f t="shared" si="4"/>
        <v>99.31</v>
      </c>
    </row>
    <row r="20" ht="24" customHeight="1" spans="1:11">
      <c r="A20" s="10">
        <v>18</v>
      </c>
      <c r="B20" s="10" t="s">
        <v>29</v>
      </c>
      <c r="C20" s="11">
        <v>0</v>
      </c>
      <c r="D20" s="11">
        <f t="shared" si="0"/>
        <v>0</v>
      </c>
      <c r="E20" s="12">
        <v>60</v>
      </c>
      <c r="F20" s="12">
        <f t="shared" si="1"/>
        <v>56.4</v>
      </c>
      <c r="G20" s="13">
        <v>66</v>
      </c>
      <c r="H20" s="13">
        <f t="shared" si="2"/>
        <v>58.08</v>
      </c>
      <c r="I20" s="14">
        <v>0</v>
      </c>
      <c r="J20" s="14">
        <f t="shared" si="3"/>
        <v>0</v>
      </c>
      <c r="K20" s="15">
        <f t="shared" si="4"/>
        <v>114.48</v>
      </c>
    </row>
    <row r="21" ht="24" customHeight="1" spans="1:11">
      <c r="A21" s="10">
        <v>19</v>
      </c>
      <c r="B21" s="10" t="s">
        <v>30</v>
      </c>
      <c r="C21" s="11">
        <v>60</v>
      </c>
      <c r="D21" s="11">
        <f t="shared" si="0"/>
        <v>28.2</v>
      </c>
      <c r="E21" s="12">
        <v>0</v>
      </c>
      <c r="F21" s="12">
        <f t="shared" si="1"/>
        <v>0</v>
      </c>
      <c r="G21" s="13">
        <v>72</v>
      </c>
      <c r="H21" s="13">
        <f t="shared" si="2"/>
        <v>63.36</v>
      </c>
      <c r="I21" s="14">
        <v>19</v>
      </c>
      <c r="J21" s="14">
        <f t="shared" si="3"/>
        <v>24.32</v>
      </c>
      <c r="K21" s="15">
        <f t="shared" si="4"/>
        <v>115.88</v>
      </c>
    </row>
    <row r="22" ht="24" customHeight="1" spans="1:11">
      <c r="A22" s="10">
        <v>20</v>
      </c>
      <c r="B22" s="10" t="s">
        <v>31</v>
      </c>
      <c r="C22" s="11">
        <v>19</v>
      </c>
      <c r="D22" s="11">
        <f t="shared" si="0"/>
        <v>8.93</v>
      </c>
      <c r="E22" s="12">
        <v>0</v>
      </c>
      <c r="F22" s="12">
        <f t="shared" si="1"/>
        <v>0</v>
      </c>
      <c r="G22" s="13">
        <v>5</v>
      </c>
      <c r="H22" s="13">
        <f t="shared" si="2"/>
        <v>4.4</v>
      </c>
      <c r="I22" s="14">
        <v>9</v>
      </c>
      <c r="J22" s="14">
        <f t="shared" si="3"/>
        <v>11.52</v>
      </c>
      <c r="K22" s="15">
        <f t="shared" si="4"/>
        <v>24.85</v>
      </c>
    </row>
    <row r="23" s="1" customFormat="1" ht="24" customHeight="1" spans="1:11">
      <c r="A23" s="4" t="s">
        <v>32</v>
      </c>
      <c r="B23" s="4"/>
      <c r="C23" s="16">
        <f t="shared" ref="C23:K23" si="5">SUM(C3:C22)</f>
        <v>1328</v>
      </c>
      <c r="D23" s="17">
        <f t="shared" si="5"/>
        <v>624.16</v>
      </c>
      <c r="E23" s="18">
        <f t="shared" si="5"/>
        <v>620</v>
      </c>
      <c r="F23" s="19">
        <f t="shared" si="5"/>
        <v>582.8</v>
      </c>
      <c r="G23" s="20">
        <f t="shared" si="5"/>
        <v>2243</v>
      </c>
      <c r="H23" s="21">
        <f t="shared" si="5"/>
        <v>1973.84</v>
      </c>
      <c r="I23" s="22">
        <f t="shared" si="5"/>
        <v>305</v>
      </c>
      <c r="J23" s="23">
        <f t="shared" si="5"/>
        <v>390.4</v>
      </c>
      <c r="K23" s="15">
        <f t="shared" si="5"/>
        <v>3571.2</v>
      </c>
    </row>
  </sheetData>
  <sortState ref="A2:M21">
    <sortCondition ref="A2"/>
  </sortState>
  <mergeCells count="2">
    <mergeCell ref="A1:K1"/>
    <mergeCell ref="A23:B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macbookpro13</dc:creator>
  <cp:lastModifiedBy>Administrator</cp:lastModifiedBy>
  <dcterms:created xsi:type="dcterms:W3CDTF">2025-10-11T09:59:00Z</dcterms:created>
  <dcterms:modified xsi:type="dcterms:W3CDTF">2026-10-08T09:00:15Z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45B42DF82C8342D2B6CB6AC0157600D8_13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